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dStavnitzky/Documents/Edge Academy Site/CESBA/"/>
    </mc:Choice>
  </mc:AlternateContent>
  <xr:revisionPtr revIDLastSave="0" documentId="8_{9B3A9A75-4A0B-324A-A71A-604A58F7C049}" xr6:coauthVersionLast="38" xr6:coauthVersionMax="38" xr10:uidLastSave="{00000000-0000-0000-0000-000000000000}"/>
  <bookViews>
    <workbookView xWindow="120" yWindow="460" windowWidth="19020" windowHeight="8580"/>
  </bookViews>
  <sheets>
    <sheet name="ADE Calculation" sheetId="1" r:id="rId1"/>
  </sheets>
  <calcPr calcId="179021"/>
</workbook>
</file>

<file path=xl/calcChain.xml><?xml version="1.0" encoding="utf-8"?>
<calcChain xmlns="http://schemas.openxmlformats.org/spreadsheetml/2006/main">
  <c r="B7" i="1" l="1"/>
  <c r="D7" i="1"/>
  <c r="D17" i="1"/>
  <c r="F17" i="1"/>
  <c r="B30" i="1"/>
  <c r="D40" i="1"/>
  <c r="F40" i="1" s="1"/>
  <c r="D30" i="1"/>
  <c r="F30" i="1" s="1"/>
  <c r="B33" i="1" s="1"/>
  <c r="D33" i="1" s="1"/>
  <c r="B36" i="1" s="1"/>
  <c r="F36" i="1" s="1"/>
  <c r="F44" i="1" s="1"/>
  <c r="F7" i="1"/>
  <c r="B10" i="1" s="1"/>
  <c r="D10" i="1"/>
  <c r="B13" i="1" s="1"/>
  <c r="F13" i="1" s="1"/>
  <c r="F21" i="1" s="1"/>
  <c r="E46" i="1"/>
  <c r="G46" i="1"/>
</calcChain>
</file>

<file path=xl/sharedStrings.xml><?xml version="1.0" encoding="utf-8"?>
<sst xmlns="http://schemas.openxmlformats.org/spreadsheetml/2006/main" count="54" uniqueCount="22">
  <si>
    <t>Sessions recognized from register</t>
  </si>
  <si>
    <t>X</t>
  </si>
  <si>
    <t>Hours per session</t>
  </si>
  <si>
    <t>=</t>
  </si>
  <si>
    <t>Total number of pupil hours</t>
  </si>
  <si>
    <t>/ 950 =</t>
  </si>
  <si>
    <t>Equlivalent ADE</t>
  </si>
  <si>
    <t>Per pupil per ADE</t>
  </si>
  <si>
    <t>Revenue</t>
  </si>
  <si>
    <t>Sessions</t>
  </si>
  <si>
    <t>Hours</t>
  </si>
  <si>
    <t>Pupils</t>
  </si>
  <si>
    <t>Expense</t>
  </si>
  <si>
    <t>Teacher hourly wage</t>
  </si>
  <si>
    <t>Total hours / sessions</t>
  </si>
  <si>
    <t>Profit</t>
  </si>
  <si>
    <t>Per program (School)</t>
  </si>
  <si>
    <t>Student Program</t>
  </si>
  <si>
    <t>Adult Program</t>
  </si>
  <si>
    <t>Adults</t>
  </si>
  <si>
    <t>Attendance Multiplier *</t>
  </si>
  <si>
    <t>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</si>
</sst>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0" formatCode="_-&quot;$&quot;* #,##0.00_-;\-&quot;$&quot;* #,##0.00_-;_-&quot;$&quot;* &quot;-&quot;??_-;_-@_-"/>
    <numFmt numFmtId="171" formatCode="_-* #,##0.00_-;\-* #,##0.00_-;_-* &quot;-&quot;??_-;_-@_-"/>
    <numFmt numFmtId="176" formatCode="0.0"/>
    <numFmt numFmtId="180" formatCode="0.000000"/>
    <numFmt numFmtId="181" formatCode="#,##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170" fontId="0" fillId="0" borderId="1" xfId="0" applyNumberFormat="1" applyBorder="1"/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4" fontId="1" fillId="0" borderId="1" xfId="1" applyNumberFormat="1" applyFon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170" fontId="1" fillId="0" borderId="1" xfId="2" applyFont="1" applyBorder="1"/>
    <xf numFmtId="171" fontId="0" fillId="0" borderId="0" xfId="0" applyNumberFormat="1"/>
    <xf numFmtId="170" fontId="0" fillId="0" borderId="0" xfId="0" applyNumberFormat="1"/>
    <xf numFmtId="0" fontId="0" fillId="0" borderId="0" xfId="0" applyNumberFormat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2" fontId="0" fillId="0" borderId="1" xfId="0" applyNumberFormat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topLeftCell="A25" workbookViewId="0">
      <selection activeCell="D45" sqref="D45:G45"/>
    </sheetView>
  </sheetViews>
  <sheetFormatPr baseColWidth="10" defaultRowHeight="15" x14ac:dyDescent="0.2"/>
  <cols>
    <col min="1" max="1" width="8.83203125" customWidth="1"/>
    <col min="2" max="2" width="19.6640625" customWidth="1"/>
    <col min="3" max="3" width="8.83203125" customWidth="1"/>
    <col min="4" max="4" width="19.6640625" customWidth="1"/>
    <col min="5" max="5" width="8.83203125" customWidth="1"/>
    <col min="6" max="6" width="19.6640625" customWidth="1"/>
    <col min="7" max="7" width="12.6640625" customWidth="1"/>
    <col min="8" max="8" width="19.6640625" customWidth="1"/>
    <col min="9" max="10" width="8.83203125" customWidth="1"/>
    <col min="11" max="11" width="12.33203125" customWidth="1"/>
    <col min="12" max="256" width="8.83203125" customWidth="1"/>
  </cols>
  <sheetData>
    <row r="1" spans="1:11" x14ac:dyDescent="0.2">
      <c r="A1" t="s">
        <v>17</v>
      </c>
    </row>
    <row r="2" spans="1:11" x14ac:dyDescent="0.2">
      <c r="A2" s="9" t="s">
        <v>8</v>
      </c>
    </row>
    <row r="3" spans="1:11" x14ac:dyDescent="0.2">
      <c r="B3" s="1" t="s">
        <v>9</v>
      </c>
      <c r="C3" s="1"/>
      <c r="D3" s="1" t="s">
        <v>10</v>
      </c>
      <c r="E3" s="1"/>
      <c r="F3" s="1" t="s">
        <v>11</v>
      </c>
      <c r="H3" s="1" t="s">
        <v>20</v>
      </c>
    </row>
    <row r="4" spans="1:11" x14ac:dyDescent="0.2">
      <c r="B4" s="3">
        <v>10</v>
      </c>
      <c r="C4" s="1"/>
      <c r="D4" s="3">
        <v>1</v>
      </c>
      <c r="E4" s="1"/>
      <c r="F4" s="3">
        <v>10</v>
      </c>
      <c r="H4" s="3">
        <v>0.85</v>
      </c>
    </row>
    <row r="6" spans="1:11" x14ac:dyDescent="0.2">
      <c r="B6" s="1" t="s">
        <v>0</v>
      </c>
      <c r="D6" t="s">
        <v>2</v>
      </c>
      <c r="F6" s="1" t="s">
        <v>4</v>
      </c>
    </row>
    <row r="7" spans="1:11" x14ac:dyDescent="0.2">
      <c r="B7" s="5">
        <f>(B4*F4)*H4</f>
        <v>85</v>
      </c>
      <c r="C7" s="1" t="s">
        <v>1</v>
      </c>
      <c r="D7" s="16">
        <f>D4</f>
        <v>1</v>
      </c>
      <c r="E7" s="1" t="s">
        <v>3</v>
      </c>
      <c r="F7" s="4">
        <f>D7*B7</f>
        <v>85</v>
      </c>
    </row>
    <row r="9" spans="1:11" x14ac:dyDescent="0.2">
      <c r="B9" s="1" t="s">
        <v>4</v>
      </c>
      <c r="D9" s="1" t="s">
        <v>6</v>
      </c>
    </row>
    <row r="10" spans="1:11" x14ac:dyDescent="0.2">
      <c r="B10" s="4">
        <f>F7</f>
        <v>85</v>
      </c>
      <c r="C10" s="1" t="s">
        <v>5</v>
      </c>
      <c r="D10" s="7">
        <f>B10/950</f>
        <v>8.9473684210526316E-2</v>
      </c>
    </row>
    <row r="11" spans="1:11" x14ac:dyDescent="0.2">
      <c r="K11" s="15"/>
    </row>
    <row r="12" spans="1:11" x14ac:dyDescent="0.2">
      <c r="B12" s="1" t="s">
        <v>6</v>
      </c>
      <c r="D12" s="1" t="s">
        <v>7</v>
      </c>
      <c r="F12" s="8" t="s">
        <v>8</v>
      </c>
      <c r="J12" s="11"/>
      <c r="K12" s="11"/>
    </row>
    <row r="13" spans="1:11" x14ac:dyDescent="0.2">
      <c r="B13" s="7">
        <f>D10</f>
        <v>8.9473684210526316E-2</v>
      </c>
      <c r="C13" s="1" t="s">
        <v>1</v>
      </c>
      <c r="D13" s="6">
        <v>6468</v>
      </c>
      <c r="E13" s="1" t="s">
        <v>3</v>
      </c>
      <c r="F13" s="2">
        <f>D13*B13</f>
        <v>578.71578947368425</v>
      </c>
      <c r="J13" s="11"/>
      <c r="K13" s="11"/>
    </row>
    <row r="14" spans="1:11" x14ac:dyDescent="0.2">
      <c r="J14" s="11"/>
      <c r="K14" s="11"/>
    </row>
    <row r="15" spans="1:11" x14ac:dyDescent="0.2">
      <c r="A15" s="9" t="s">
        <v>12</v>
      </c>
      <c r="J15" s="11"/>
      <c r="K15" s="11"/>
    </row>
    <row r="16" spans="1:11" x14ac:dyDescent="0.2">
      <c r="B16" s="1" t="s">
        <v>13</v>
      </c>
      <c r="D16" s="1" t="s">
        <v>14</v>
      </c>
      <c r="F16" s="8" t="s">
        <v>12</v>
      </c>
      <c r="J16" s="11"/>
      <c r="K16" s="11"/>
    </row>
    <row r="17" spans="1:11" x14ac:dyDescent="0.2">
      <c r="B17" s="3">
        <v>44.89</v>
      </c>
      <c r="C17" s="1" t="s">
        <v>1</v>
      </c>
      <c r="D17" s="3">
        <f>B4*D4</f>
        <v>10</v>
      </c>
      <c r="E17" s="1" t="s">
        <v>3</v>
      </c>
      <c r="F17" s="10">
        <f>D17*B17</f>
        <v>448.9</v>
      </c>
      <c r="J17" s="11"/>
      <c r="K17" s="11"/>
    </row>
    <row r="18" spans="1:11" x14ac:dyDescent="0.2">
      <c r="B18" s="1"/>
      <c r="J18" s="11"/>
      <c r="K18" s="11"/>
    </row>
    <row r="19" spans="1:11" x14ac:dyDescent="0.2">
      <c r="J19" s="11"/>
      <c r="K19" s="11"/>
    </row>
    <row r="20" spans="1:11" x14ac:dyDescent="0.2">
      <c r="F20" s="8" t="s">
        <v>15</v>
      </c>
      <c r="J20" s="11"/>
      <c r="K20" s="11"/>
    </row>
    <row r="21" spans="1:11" x14ac:dyDescent="0.2">
      <c r="F21" s="10">
        <f>F13-F17</f>
        <v>129.81578947368428</v>
      </c>
      <c r="J21" s="11"/>
      <c r="K21" s="11"/>
    </row>
    <row r="22" spans="1:11" x14ac:dyDescent="0.2">
      <c r="D22" s="1"/>
      <c r="E22" s="12"/>
      <c r="F22" s="13"/>
      <c r="G22" s="12"/>
      <c r="J22" s="11"/>
      <c r="K22" s="11"/>
    </row>
    <row r="23" spans="1:11" x14ac:dyDescent="0.2">
      <c r="D23" s="1"/>
      <c r="E23" s="12"/>
      <c r="F23" s="1"/>
      <c r="G23" s="12"/>
    </row>
    <row r="24" spans="1:11" x14ac:dyDescent="0.2">
      <c r="A24" t="s">
        <v>18</v>
      </c>
    </row>
    <row r="25" spans="1:11" x14ac:dyDescent="0.2">
      <c r="A25" s="9" t="s">
        <v>8</v>
      </c>
    </row>
    <row r="26" spans="1:11" x14ac:dyDescent="0.2">
      <c r="B26" s="1" t="s">
        <v>9</v>
      </c>
      <c r="C26" s="1"/>
      <c r="D26" s="1" t="s">
        <v>10</v>
      </c>
      <c r="E26" s="1"/>
      <c r="F26" s="1" t="s">
        <v>19</v>
      </c>
      <c r="H26" s="1" t="s">
        <v>20</v>
      </c>
    </row>
    <row r="27" spans="1:11" x14ac:dyDescent="0.2">
      <c r="B27" s="3">
        <v>10</v>
      </c>
      <c r="C27" s="1"/>
      <c r="D27" s="3">
        <v>2</v>
      </c>
      <c r="E27" s="1"/>
      <c r="F27" s="3">
        <v>20</v>
      </c>
      <c r="H27" s="3">
        <v>0.5</v>
      </c>
    </row>
    <row r="29" spans="1:11" x14ac:dyDescent="0.2">
      <c r="B29" s="1" t="s">
        <v>0</v>
      </c>
      <c r="D29" t="s">
        <v>2</v>
      </c>
      <c r="F29" s="1" t="s">
        <v>4</v>
      </c>
    </row>
    <row r="30" spans="1:11" x14ac:dyDescent="0.2">
      <c r="B30" s="5">
        <f>(B27*F27)*H27</f>
        <v>100</v>
      </c>
      <c r="C30" s="1" t="s">
        <v>1</v>
      </c>
      <c r="D30" s="16">
        <f>D27</f>
        <v>2</v>
      </c>
      <c r="E30" s="1" t="s">
        <v>3</v>
      </c>
      <c r="F30" s="4">
        <f>D30*B30</f>
        <v>200</v>
      </c>
    </row>
    <row r="32" spans="1:11" x14ac:dyDescent="0.2">
      <c r="B32" s="1" t="s">
        <v>4</v>
      </c>
      <c r="D32" s="1" t="s">
        <v>6</v>
      </c>
    </row>
    <row r="33" spans="1:11" x14ac:dyDescent="0.2">
      <c r="B33" s="14">
        <f>F30</f>
        <v>200</v>
      </c>
      <c r="C33" s="1" t="s">
        <v>5</v>
      </c>
      <c r="D33" s="7">
        <f>B33/950</f>
        <v>0.21052631578947367</v>
      </c>
    </row>
    <row r="34" spans="1:11" x14ac:dyDescent="0.2">
      <c r="K34" s="15"/>
    </row>
    <row r="35" spans="1:11" x14ac:dyDescent="0.2">
      <c r="B35" s="1" t="s">
        <v>6</v>
      </c>
      <c r="D35" s="1" t="s">
        <v>7</v>
      </c>
      <c r="F35" s="8" t="s">
        <v>8</v>
      </c>
      <c r="J35" s="11"/>
      <c r="K35" s="11"/>
    </row>
    <row r="36" spans="1:11" x14ac:dyDescent="0.2">
      <c r="B36" s="7">
        <f>D33</f>
        <v>0.21052631578947367</v>
      </c>
      <c r="C36" s="1" t="s">
        <v>1</v>
      </c>
      <c r="D36" s="6">
        <v>6468</v>
      </c>
      <c r="E36" s="1" t="s">
        <v>3</v>
      </c>
      <c r="F36" s="2">
        <f>D36*B36</f>
        <v>1361.6842105263156</v>
      </c>
      <c r="J36" s="11"/>
      <c r="K36" s="11"/>
    </row>
    <row r="37" spans="1:11" x14ac:dyDescent="0.2">
      <c r="J37" s="11"/>
      <c r="K37" s="11"/>
    </row>
    <row r="38" spans="1:11" x14ac:dyDescent="0.2">
      <c r="A38" s="9" t="s">
        <v>12</v>
      </c>
      <c r="J38" s="11"/>
      <c r="K38" s="11"/>
    </row>
    <row r="39" spans="1:11" x14ac:dyDescent="0.2">
      <c r="B39" s="1" t="s">
        <v>13</v>
      </c>
      <c r="D39" s="1" t="s">
        <v>14</v>
      </c>
      <c r="F39" s="8" t="s">
        <v>12</v>
      </c>
      <c r="J39" s="11"/>
      <c r="K39" s="11"/>
    </row>
    <row r="40" spans="1:11" x14ac:dyDescent="0.2">
      <c r="B40" s="3">
        <v>44.89</v>
      </c>
      <c r="C40" s="1" t="s">
        <v>1</v>
      </c>
      <c r="D40" s="3">
        <f>B27*D27</f>
        <v>20</v>
      </c>
      <c r="E40" s="1" t="s">
        <v>3</v>
      </c>
      <c r="F40" s="10">
        <f>D40*B40</f>
        <v>897.8</v>
      </c>
      <c r="J40" s="11"/>
      <c r="K40" s="11"/>
    </row>
    <row r="41" spans="1:11" x14ac:dyDescent="0.2">
      <c r="B41" s="1"/>
      <c r="J41" s="11"/>
      <c r="K41" s="11"/>
    </row>
    <row r="42" spans="1:11" x14ac:dyDescent="0.2">
      <c r="J42" s="11"/>
      <c r="K42" s="11"/>
    </row>
    <row r="43" spans="1:11" x14ac:dyDescent="0.2">
      <c r="F43" s="8" t="s">
        <v>15</v>
      </c>
      <c r="J43" s="11"/>
      <c r="K43" s="11"/>
    </row>
    <row r="44" spans="1:11" x14ac:dyDescent="0.2">
      <c r="F44" s="10">
        <f>F36-F40</f>
        <v>463.88421052631566</v>
      </c>
      <c r="G44" s="12"/>
      <c r="H44" s="13"/>
      <c r="J44" s="11"/>
      <c r="K44" s="11"/>
    </row>
    <row r="45" spans="1:11" x14ac:dyDescent="0.2">
      <c r="D45" s="1"/>
      <c r="E45" s="12"/>
      <c r="F45" s="13"/>
      <c r="G45" s="12"/>
      <c r="H45" s="1"/>
      <c r="J45" s="11"/>
      <c r="K45" s="11"/>
    </row>
    <row r="46" spans="1:11" x14ac:dyDescent="0.2">
      <c r="D46" s="1" t="s">
        <v>21</v>
      </c>
      <c r="E46" s="12">
        <f>F44/2</f>
        <v>231.94210526315783</v>
      </c>
      <c r="F46" s="1" t="s">
        <v>16</v>
      </c>
      <c r="G46" s="12">
        <f>G45*F30</f>
        <v>0</v>
      </c>
    </row>
  </sheetData>
  <pageMargins left="0.2" right="0.2" top="0.25" bottom="0.25" header="0.3" footer="0.3"/>
  <pageSetup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ADE Calculation</vt:lpstr>
    </vt:vector>
  </TitlesOfParts>
  <Company>District School Board of Niagara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stavnie</dc:creator>
  <cp:lastModifiedBy>Microsoft Office User</cp:lastModifiedBy>
  <cp:lastPrinted>2014-09-22T20:33:44Z</cp:lastPrinted>
  <dcterms:created xsi:type="dcterms:W3CDTF">2013-10-21T15:11:29Z</dcterms:created>
  <dcterms:modified xsi:type="dcterms:W3CDTF">2018-11-11T21:55:09Z</dcterms:modified>
</cp:coreProperties>
</file>